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40" yWindow="460" windowWidth="32760" windowHeight="26500" activeTab="0"/>
  </bookViews>
  <sheets>
    <sheet name="BAFF užsakymo forma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<sst xmlns="http://schemas.openxmlformats.org/spreadsheetml/2006/main" count="59" uniqueCount="59">
  <si>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30 cm</t>
  </si>
  <si>
    <t>38 cm</t>
  </si>
  <si>
    <t>Kiekis</t>
  </si>
  <si>
    <t>49 cm</t>
  </si>
  <si>
    <t>34 cm</t>
  </si>
  <si>
    <t>45 cm</t>
  </si>
  <si>
    <t>42  cm</t>
  </si>
  <si>
    <t>42 cm</t>
  </si>
  <si>
    <t>Vienas ant kito dedamas kachonas vaikams</t>
  </si>
  <si>
    <t>Kachonas negalią turintiems žmonėms</t>
  </si>
  <si>
    <t>Kachonas 3-6 metų vaikams</t>
  </si>
  <si>
    <t>Kachonas 6-10 metų vaikams</t>
  </si>
  <si>
    <t>Kachonas-dėžutė KLAKS</t>
  </si>
  <si>
    <t>KLAKS dėžučių laikymo sistema</t>
  </si>
  <si>
    <t>BIFF BAFF muzikinis žaidimas</t>
  </si>
  <si>
    <t>Kachonas paaugliams Beatbox Robeat</t>
  </si>
  <si>
    <t>Barškutis Susimeistrauk ir grok (6 vnt.)</t>
  </si>
  <si>
    <t>Prekės pavadinimas</t>
  </si>
  <si>
    <t>Muzikinė kėdė</t>
  </si>
  <si>
    <t>Viso eur, su PVM:</t>
  </si>
  <si>
    <t>Viso eur, be PVM:</t>
  </si>
  <si>
    <t>PVM suma, eur:</t>
  </si>
  <si>
    <t>Vienas ant kito dedamas kachonas suaugusiems</t>
  </si>
  <si>
    <t>Dydis</t>
  </si>
  <si>
    <t>K-BR</t>
  </si>
  <si>
    <t>Ž-BB</t>
  </si>
  <si>
    <t>K-PB</t>
  </si>
  <si>
    <t>K-NŽ</t>
  </si>
  <si>
    <t>K-SS</t>
  </si>
  <si>
    <t>K-SV</t>
  </si>
  <si>
    <t>B-CS</t>
  </si>
  <si>
    <t>K-DK</t>
  </si>
  <si>
    <t>L-KL</t>
  </si>
  <si>
    <t>K-MK</t>
  </si>
  <si>
    <t>K-VD</t>
  </si>
  <si>
    <t>K-VM</t>
  </si>
  <si>
    <t>Užsakymo forma</t>
  </si>
  <si>
    <t>Užsakovas:</t>
  </si>
  <si>
    <t>Atsakingas amuo:</t>
  </si>
  <si>
    <t>Užsakymo data:</t>
  </si>
  <si>
    <t>Telefonas, e.paštas:</t>
  </si>
  <si>
    <t>Kodas</t>
  </si>
  <si>
    <t>Nuolaida</t>
  </si>
  <si>
    <t>Pristatymo adresas</t>
  </si>
  <si>
    <t>Miestas</t>
  </si>
  <si>
    <t>Gatvės pavadinimas, namo numeris, pašto kodas</t>
  </si>
  <si>
    <t>Atsakingo asmens parašas</t>
  </si>
  <si>
    <t>Įrašykite norimą produktų kiekį, užpildykite formą ir persiųskite ją elektroniniu paštu info@baff.lt</t>
  </si>
  <si>
    <t>Pakabinamas kachonas Bodybox</t>
  </si>
  <si>
    <t>Kaina, €</t>
  </si>
  <si>
    <t>Suma, €</t>
  </si>
  <si>
    <t>2000 - 00 - 00</t>
  </si>
  <si>
    <t>"Gabiausių mokinių" gimnazija</t>
  </si>
  <si>
    <t>Vardenis Pavardenis</t>
  </si>
  <si>
    <t>8 (600) 00000; info@epaštas.lt</t>
  </si>
  <si>
    <t>Telefonas pasiteirauti: 8 (643) 17715</t>
  </si>
  <si>
    <t>Įvedus kiekius forma automatiškai paskaičiuos taikomas nuolaidas nuo perkamo kiekio.</t>
  </si>
  <si>
    <t>www.baff.lt</t>
  </si>
  <si>
    <t xml:space="preserve">B A F F     a t s t o v a s    L i e t u v o j e    ir    L a t v i j o j e </t>
  </si>
</sst>
</file>

<file path=xl/styles.xml><?xml version="1.0" encoding="utf-8"?>
<styleSheet xmlns="http://schemas.openxmlformats.org/spreadsheetml/2006/main">
  <numFmts count="6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\ * #,##0.00_-;\-[$€-2]\ * #,##0.00_-;_-[$€-2]\ * &quot;-&quot;??_-;_-@_-"/>
    <numFmt numFmtId="167" formatCode="#,##0.00\ [$€-427]"/>
    <numFmt numFmtId="168" formatCode="\“\T\r\ue\”;\“\T\r\ue\”;\“\F\a\lse\”"/>
    <numFmt numFmtId="169" formatCode="[$€-2]\ #,##0.00_);[Red]\([$€-2]\ #,##0.00\)"/>
    <numFmt numFmtId="170" formatCode="_-* #,##0.000_-;\-* #,##0.000_-;_-* &quot;-&quot;??_-;_-@_-"/>
    <numFmt numFmtId="171" formatCode="0.0%"/>
    <numFmt numFmtId="172" formatCode="#,##0.0\ [$€-427]"/>
    <numFmt numFmtId="173" formatCode="#,##0\ [$€-427]"/>
    <numFmt numFmtId="174" formatCode="0.000%"/>
    <numFmt numFmtId="175" formatCode="_-[$€-2]\ * #,##0.0_-;\-[$€-2]\ * #,##0.0_-;_-[$€-2]\ * &quot;-&quot;??_-;_-@_-"/>
    <numFmt numFmtId="176" formatCode="_-[$€-2]\ * #,##0_-;\-[$€-2]\ * #,##0_-;_-[$€-2]\ * &quot;-&quot;??_-;_-@_-"/>
    <numFmt numFmtId="177" formatCode="_-[$£-809]* #,##0.00_-;\-[$£-809]* #,##0.00_-;_-[$£-809]* &quot;-&quot;??_-;_-@_-"/>
    <numFmt numFmtId="178" formatCode="&quot;€&quot;#,##0"/>
    <numFmt numFmtId="179" formatCode="_-* #,##0.0_-;\-* #,##0.0_-;_-* &quot;-&quot;?_-;_-@_-"/>
    <numFmt numFmtId="180" formatCode="[$]yyyy\ mmmm\ d\,\ dddd"/>
    <numFmt numFmtId="181" formatCode="&quot;€&quot;#,##0.00"/>
    <numFmt numFmtId="182" formatCode="&quot;€&quot;#,##0.0"/>
    <numFmt numFmtId="183" formatCode="#,##0.00\ [$€-1]"/>
    <numFmt numFmtId="184" formatCode="0.0"/>
    <numFmt numFmtId="185" formatCode="#,##0\ [$€-1]"/>
    <numFmt numFmtId="186" formatCode="&quot;€&quot;#,##0.000"/>
    <numFmt numFmtId="187" formatCode="&quot;€&quot;#,##0.0000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0.000"/>
    <numFmt numFmtId="194" formatCode="_-&quot;€&quot;* #,##0.0_-;\-&quot;€&quot;* #,##0.0_-;_-&quot;€&quot;* &quot;-&quot;??_-;_-@_-"/>
    <numFmt numFmtId="195" formatCode="_-&quot;€&quot;* #,##0_-;\-&quot;€&quot;* #,##0_-;_-&quot;€&quot;* &quot;-&quot;??_-;_-@_-"/>
    <numFmt numFmtId="196" formatCode="#,##0.0\ [$€-1]"/>
    <numFmt numFmtId="197" formatCode="[$€-2]\ #,##0"/>
    <numFmt numFmtId="198" formatCode="0.000000000"/>
    <numFmt numFmtId="199" formatCode="0.0000000000"/>
    <numFmt numFmtId="200" formatCode="0.00000000000"/>
    <numFmt numFmtId="201" formatCode="0.000000000000"/>
    <numFmt numFmtId="202" formatCode="&quot;€&quot;#\ ##0"/>
    <numFmt numFmtId="203" formatCode="0.0000%"/>
    <numFmt numFmtId="204" formatCode="_-* #,##0.00\ [$€-1]_-;\-* #,##0.00\ [$€-1]_-;_-* &quot;-&quot;??\ [$€-1]_-;_-@_-"/>
    <numFmt numFmtId="205" formatCode="_-* #,##0.0\ [$€-1]_-;\-* #,##0.0\ [$€-1]_-;_-* &quot;-&quot;??\ [$€-1]_-;_-@_-"/>
    <numFmt numFmtId="206" formatCode="_-* #,##0\ [$€-1]_-;\-* #,##0\ [$€-1]_-;_-* &quot;-&quot;??\ [$€-1]_-;_-@_-"/>
    <numFmt numFmtId="207" formatCode="_-* #,##0\ [$€-1]_-;\-* #,##0\ [$€-1]_-;_-* &quot;-&quot;\ [$€-1]_-;_-@_-"/>
    <numFmt numFmtId="208" formatCode="_-* #,##0.0\ [$€-1]_-;\-* #,##0.0\ [$€-1]_-;_-* &quot;-&quot;\ [$€-1]_-;_-@_-"/>
    <numFmt numFmtId="209" formatCode="_-* #,##0.00\ [$€-1]_-;\-* #,##0.00\ [$€-1]_-;_-* &quot;-&quot;\ [$€-1]_-;_-@_-"/>
    <numFmt numFmtId="210" formatCode="0.00000%"/>
    <numFmt numFmtId="211" formatCode="0.000000%"/>
    <numFmt numFmtId="212" formatCode="0.0000000%"/>
    <numFmt numFmtId="213" formatCode="0.00000000%"/>
    <numFmt numFmtId="214" formatCode="0.000000000%"/>
    <numFmt numFmtId="215" formatCode="0.0000000000%"/>
    <numFmt numFmtId="216" formatCode="_-* #,##0_-;\-* #,##0_-;_-* &quot;-&quot;?_-;_-@_-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55"/>
      <name val="Calibri"/>
      <family val="2"/>
    </font>
    <font>
      <sz val="2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28"/>
      <color theme="1"/>
      <name val="Calibri"/>
      <family val="2"/>
    </font>
    <font>
      <sz val="10"/>
      <color theme="1"/>
      <name val="Calibri"/>
      <family val="2"/>
    </font>
    <font>
      <sz val="11"/>
      <color theme="0" tint="-0.3499799966812134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6" fillId="33" borderId="0" xfId="53" applyFill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vertical="center"/>
    </xf>
    <xf numFmtId="0" fontId="44" fillId="33" borderId="17" xfId="0" applyFont="1" applyFill="1" applyBorder="1" applyAlignment="1">
      <alignment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vertical="center"/>
    </xf>
    <xf numFmtId="0" fontId="47" fillId="33" borderId="22" xfId="0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43" fontId="44" fillId="33" borderId="17" xfId="42" applyNumberFormat="1" applyFont="1" applyFill="1" applyBorder="1" applyAlignment="1">
      <alignment horizontal="center" vertical="center"/>
    </xf>
    <xf numFmtId="9" fontId="44" fillId="33" borderId="17" xfId="59" applyFont="1" applyFill="1" applyBorder="1" applyAlignment="1">
      <alignment horizontal="center" vertical="center"/>
    </xf>
    <xf numFmtId="43" fontId="44" fillId="33" borderId="31" xfId="42" applyNumberFormat="1" applyFont="1" applyFill="1" applyBorder="1" applyAlignment="1">
      <alignment vertical="center"/>
    </xf>
    <xf numFmtId="0" fontId="49" fillId="33" borderId="32" xfId="0" applyFont="1" applyFill="1" applyBorder="1" applyAlignment="1">
      <alignment horizontal="left" vertical="center"/>
    </xf>
    <xf numFmtId="0" fontId="44" fillId="33" borderId="33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43" fontId="44" fillId="33" borderId="33" xfId="42" applyNumberFormat="1" applyFont="1" applyFill="1" applyBorder="1" applyAlignment="1">
      <alignment horizontal="center" vertical="center"/>
    </xf>
    <xf numFmtId="9" fontId="44" fillId="33" borderId="33" xfId="59" applyFont="1" applyFill="1" applyBorder="1" applyAlignment="1">
      <alignment horizontal="center" vertical="center"/>
    </xf>
    <xf numFmtId="43" fontId="44" fillId="33" borderId="34" xfId="42" applyNumberFormat="1" applyFont="1" applyFill="1" applyBorder="1" applyAlignment="1">
      <alignment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36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43" fontId="45" fillId="33" borderId="36" xfId="42" applyNumberFormat="1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43" fontId="45" fillId="33" borderId="31" xfId="42" applyNumberFormat="1" applyFont="1" applyFill="1" applyBorder="1" applyAlignment="1">
      <alignment vertical="center"/>
    </xf>
    <xf numFmtId="0" fontId="48" fillId="33" borderId="39" xfId="0" applyFont="1" applyFill="1" applyBorder="1" applyAlignment="1">
      <alignment horizontal="center" vertical="center"/>
    </xf>
    <xf numFmtId="0" fontId="45" fillId="33" borderId="40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43" fontId="45" fillId="33" borderId="41" xfId="42" applyNumberFormat="1" applyFont="1" applyFill="1" applyBorder="1" applyAlignment="1">
      <alignment vertical="center"/>
    </xf>
    <xf numFmtId="0" fontId="45" fillId="33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</xdr:row>
      <xdr:rowOff>47625</xdr:rowOff>
    </xdr:from>
    <xdr:to>
      <xdr:col>1</xdr:col>
      <xdr:colOff>2638425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4825"/>
          <a:ext cx="2333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2638425</xdr:colOff>
      <xdr:row>36</xdr:row>
      <xdr:rowOff>28575</xdr:rowOff>
    </xdr:from>
    <xdr:to>
      <xdr:col>4</xdr:col>
      <xdr:colOff>38100</xdr:colOff>
      <xdr:row>37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8382000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ff.lt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60" zoomScaleNormal="160" zoomScalePageLayoutView="0" workbookViewId="0" topLeftCell="A15">
      <selection activeCell="K37" sqref="K37"/>
    </sheetView>
  </sheetViews>
  <sheetFormatPr defaultColWidth="11.00390625" defaultRowHeight="36" customHeight="1"/>
  <cols>
    <col min="1" max="1" width="0.6171875" style="1" customWidth="1"/>
    <col min="2" max="2" width="38.125" style="1" customWidth="1"/>
    <col min="3" max="3" width="7.125" style="1" customWidth="1"/>
    <col min="4" max="4" width="7.625" style="1" customWidth="1"/>
    <col min="5" max="5" width="6.125" style="2" customWidth="1"/>
    <col min="6" max="7" width="9.125" style="1" customWidth="1"/>
    <col min="8" max="8" width="10.00390625" style="1" customWidth="1"/>
    <col min="9" max="16384" width="10.875" style="1" customWidth="1"/>
  </cols>
  <sheetData>
    <row r="1" spans="1:8" ht="36" customHeight="1" thickBot="1">
      <c r="A1" s="5"/>
      <c r="B1" s="10"/>
      <c r="C1" s="10"/>
      <c r="D1" s="10"/>
      <c r="E1" s="10"/>
      <c r="F1" s="10"/>
      <c r="G1" s="10"/>
      <c r="H1" s="10"/>
    </row>
    <row r="2" spans="1:8" ht="19.5" customHeight="1">
      <c r="A2" s="5"/>
      <c r="B2" s="11"/>
      <c r="C2" s="12" t="s">
        <v>36</v>
      </c>
      <c r="D2" s="13"/>
      <c r="E2" s="13"/>
      <c r="F2" s="13"/>
      <c r="G2" s="13"/>
      <c r="H2" s="14"/>
    </row>
    <row r="3" spans="1:8" ht="19.5" customHeight="1">
      <c r="A3" s="5"/>
      <c r="B3" s="15"/>
      <c r="C3" s="16"/>
      <c r="D3" s="17"/>
      <c r="E3" s="17"/>
      <c r="F3" s="17"/>
      <c r="G3" s="17"/>
      <c r="H3" s="18"/>
    </row>
    <row r="4" spans="1:8" ht="19.5" customHeight="1">
      <c r="A4" s="5"/>
      <c r="B4" s="15"/>
      <c r="C4" s="19" t="s">
        <v>39</v>
      </c>
      <c r="D4" s="20"/>
      <c r="E4" s="21" t="s">
        <v>51</v>
      </c>
      <c r="F4" s="22"/>
      <c r="G4" s="22"/>
      <c r="H4" s="23"/>
    </row>
    <row r="5" spans="1:8" ht="19.5" customHeight="1">
      <c r="A5" s="5"/>
      <c r="B5" s="15"/>
      <c r="C5" s="19" t="s">
        <v>37</v>
      </c>
      <c r="D5" s="20"/>
      <c r="E5" s="21" t="s">
        <v>52</v>
      </c>
      <c r="F5" s="22"/>
      <c r="G5" s="22"/>
      <c r="H5" s="23"/>
    </row>
    <row r="6" spans="1:8" ht="19.5" customHeight="1">
      <c r="A6" s="5"/>
      <c r="B6" s="15"/>
      <c r="C6" s="19" t="s">
        <v>38</v>
      </c>
      <c r="D6" s="20"/>
      <c r="E6" s="21" t="s">
        <v>53</v>
      </c>
      <c r="F6" s="22"/>
      <c r="G6" s="22"/>
      <c r="H6" s="23"/>
    </row>
    <row r="7" spans="1:8" ht="19.5" customHeight="1" thickBot="1">
      <c r="A7" s="5"/>
      <c r="B7" s="24"/>
      <c r="C7" s="25" t="s">
        <v>40</v>
      </c>
      <c r="D7" s="26"/>
      <c r="E7" s="27" t="s">
        <v>54</v>
      </c>
      <c r="F7" s="28"/>
      <c r="G7" s="28"/>
      <c r="H7" s="29"/>
    </row>
    <row r="8" spans="1:8" ht="21.75" customHeight="1">
      <c r="A8" s="5"/>
      <c r="B8" s="30" t="s">
        <v>17</v>
      </c>
      <c r="C8" s="31" t="s">
        <v>23</v>
      </c>
      <c r="D8" s="32" t="s">
        <v>41</v>
      </c>
      <c r="E8" s="33" t="s">
        <v>2</v>
      </c>
      <c r="F8" s="33" t="s">
        <v>49</v>
      </c>
      <c r="G8" s="33" t="s">
        <v>42</v>
      </c>
      <c r="H8" s="34" t="s">
        <v>50</v>
      </c>
    </row>
    <row r="9" spans="1:8" ht="21.75" customHeight="1">
      <c r="A9" s="5"/>
      <c r="B9" s="35" t="s">
        <v>10</v>
      </c>
      <c r="C9" s="36" t="s">
        <v>0</v>
      </c>
      <c r="D9" s="36" t="s">
        <v>35</v>
      </c>
      <c r="E9" s="37">
        <v>0</v>
      </c>
      <c r="F9" s="38">
        <v>79</v>
      </c>
      <c r="G9" s="39">
        <f>IF(E9&gt;3,5,0)/100</f>
        <v>0</v>
      </c>
      <c r="H9" s="40">
        <f aca="true" t="shared" si="0" ref="H9:H20">(F9-F9*G9)*E9</f>
        <v>0</v>
      </c>
    </row>
    <row r="10" spans="1:8" ht="21.75" customHeight="1">
      <c r="A10" s="5"/>
      <c r="B10" s="35" t="s">
        <v>11</v>
      </c>
      <c r="C10" s="36" t="s">
        <v>1</v>
      </c>
      <c r="D10" s="36" t="s">
        <v>34</v>
      </c>
      <c r="E10" s="37">
        <v>0</v>
      </c>
      <c r="F10" s="38">
        <v>79</v>
      </c>
      <c r="G10" s="39">
        <f>IF(E10&gt;3,5,0)/100</f>
        <v>0</v>
      </c>
      <c r="H10" s="40">
        <f t="shared" si="0"/>
        <v>0</v>
      </c>
    </row>
    <row r="11" spans="1:8" ht="21.75" customHeight="1">
      <c r="A11" s="5"/>
      <c r="B11" s="35" t="s">
        <v>18</v>
      </c>
      <c r="C11" s="36" t="s">
        <v>3</v>
      </c>
      <c r="D11" s="36" t="s">
        <v>33</v>
      </c>
      <c r="E11" s="37">
        <v>0</v>
      </c>
      <c r="F11" s="38">
        <v>119</v>
      </c>
      <c r="G11" s="39">
        <f>IF(E11&gt;1,5,0)/100</f>
        <v>0</v>
      </c>
      <c r="H11" s="40">
        <f t="shared" si="0"/>
        <v>0</v>
      </c>
    </row>
    <row r="12" spans="1:8" ht="21.75" customHeight="1">
      <c r="A12" s="5"/>
      <c r="B12" s="35" t="s">
        <v>12</v>
      </c>
      <c r="C12" s="36"/>
      <c r="D12" s="36" t="s">
        <v>31</v>
      </c>
      <c r="E12" s="37">
        <v>0</v>
      </c>
      <c r="F12" s="38">
        <v>59</v>
      </c>
      <c r="G12" s="39">
        <f>IF(E12&gt;12,5,0)/100</f>
        <v>0</v>
      </c>
      <c r="H12" s="40">
        <f t="shared" si="0"/>
        <v>0</v>
      </c>
    </row>
    <row r="13" spans="1:8" ht="21.75" customHeight="1">
      <c r="A13" s="5"/>
      <c r="B13" s="35" t="s">
        <v>13</v>
      </c>
      <c r="C13" s="36"/>
      <c r="D13" s="36" t="s">
        <v>32</v>
      </c>
      <c r="E13" s="37">
        <v>0</v>
      </c>
      <c r="F13" s="38">
        <v>199</v>
      </c>
      <c r="G13" s="39">
        <f>IF(E13&gt;1,5,0)/100</f>
        <v>0</v>
      </c>
      <c r="H13" s="40">
        <f t="shared" si="0"/>
        <v>0</v>
      </c>
    </row>
    <row r="14" spans="1:8" ht="21.75" customHeight="1">
      <c r="A14" s="5"/>
      <c r="B14" s="35" t="s">
        <v>16</v>
      </c>
      <c r="C14" s="36"/>
      <c r="D14" s="36" t="s">
        <v>30</v>
      </c>
      <c r="E14" s="37">
        <v>0</v>
      </c>
      <c r="F14" s="38">
        <v>9</v>
      </c>
      <c r="G14" s="39">
        <f>IF(E14&gt;10,5,0)/100</f>
        <v>0</v>
      </c>
      <c r="H14" s="40">
        <f t="shared" si="0"/>
        <v>0</v>
      </c>
    </row>
    <row r="15" spans="1:8" ht="21.75" customHeight="1">
      <c r="A15" s="5"/>
      <c r="B15" s="35" t="s">
        <v>8</v>
      </c>
      <c r="C15" s="36" t="s">
        <v>4</v>
      </c>
      <c r="D15" s="36" t="s">
        <v>29</v>
      </c>
      <c r="E15" s="37">
        <v>0</v>
      </c>
      <c r="F15" s="38">
        <v>89</v>
      </c>
      <c r="G15" s="39">
        <f>IF(E15&gt;2,5,0)/100</f>
        <v>0</v>
      </c>
      <c r="H15" s="40">
        <f t="shared" si="0"/>
        <v>0</v>
      </c>
    </row>
    <row r="16" spans="1:8" ht="21.75" customHeight="1">
      <c r="A16" s="5"/>
      <c r="B16" s="35" t="s">
        <v>22</v>
      </c>
      <c r="C16" s="36" t="s">
        <v>5</v>
      </c>
      <c r="D16" s="36" t="s">
        <v>28</v>
      </c>
      <c r="E16" s="37">
        <v>0</v>
      </c>
      <c r="F16" s="38">
        <v>99</v>
      </c>
      <c r="G16" s="39">
        <f>IF(E16&gt;2,5,0)/100</f>
        <v>0</v>
      </c>
      <c r="H16" s="40">
        <f t="shared" si="0"/>
        <v>0</v>
      </c>
    </row>
    <row r="17" spans="1:8" ht="21.75" customHeight="1">
      <c r="A17" s="5"/>
      <c r="B17" s="35" t="s">
        <v>9</v>
      </c>
      <c r="C17" s="36"/>
      <c r="D17" s="36" t="s">
        <v>27</v>
      </c>
      <c r="E17" s="37">
        <v>0</v>
      </c>
      <c r="F17" s="38">
        <v>79</v>
      </c>
      <c r="G17" s="39">
        <f>IF(E17&gt;2,5,0)/100</f>
        <v>0</v>
      </c>
      <c r="H17" s="40">
        <f>(F17-F17*G17)*E17</f>
        <v>0</v>
      </c>
    </row>
    <row r="18" spans="1:8" ht="21.75" customHeight="1">
      <c r="A18" s="5"/>
      <c r="B18" s="35" t="s">
        <v>48</v>
      </c>
      <c r="C18" s="36" t="s">
        <v>6</v>
      </c>
      <c r="D18" s="36" t="s">
        <v>26</v>
      </c>
      <c r="E18" s="37">
        <v>0</v>
      </c>
      <c r="F18" s="38">
        <v>89</v>
      </c>
      <c r="G18" s="39">
        <f>IF(E18&gt;2,5,0)/100</f>
        <v>0</v>
      </c>
      <c r="H18" s="40">
        <f t="shared" si="0"/>
        <v>0</v>
      </c>
    </row>
    <row r="19" spans="1:8" ht="21.75" customHeight="1">
      <c r="A19" s="5"/>
      <c r="B19" s="35" t="s">
        <v>15</v>
      </c>
      <c r="C19" s="36" t="s">
        <v>7</v>
      </c>
      <c r="D19" s="36" t="s">
        <v>24</v>
      </c>
      <c r="E19" s="37">
        <v>0</v>
      </c>
      <c r="F19" s="38">
        <v>99</v>
      </c>
      <c r="G19" s="39">
        <f>IF(E19&gt;2,5,0)/100</f>
        <v>0</v>
      </c>
      <c r="H19" s="40">
        <f t="shared" si="0"/>
        <v>0</v>
      </c>
    </row>
    <row r="20" spans="1:8" ht="21.75" customHeight="1" thickBot="1">
      <c r="A20" s="5"/>
      <c r="B20" s="41" t="s">
        <v>14</v>
      </c>
      <c r="C20" s="42"/>
      <c r="D20" s="42" t="s">
        <v>25</v>
      </c>
      <c r="E20" s="43">
        <v>0</v>
      </c>
      <c r="F20" s="44">
        <v>89</v>
      </c>
      <c r="G20" s="45">
        <f>IF(E20&gt;1,5,0)/100</f>
        <v>0</v>
      </c>
      <c r="H20" s="46">
        <f t="shared" si="0"/>
        <v>0</v>
      </c>
    </row>
    <row r="21" spans="1:8" ht="21.75" customHeight="1">
      <c r="A21" s="5"/>
      <c r="B21" s="30" t="s">
        <v>43</v>
      </c>
      <c r="C21" s="47" t="s">
        <v>44</v>
      </c>
      <c r="D21" s="47"/>
      <c r="E21" s="48"/>
      <c r="F21" s="49" t="s">
        <v>19</v>
      </c>
      <c r="G21" s="50"/>
      <c r="H21" s="51">
        <f>SUM(H9:H20)</f>
        <v>0</v>
      </c>
    </row>
    <row r="22" spans="1:8" ht="21.75" customHeight="1">
      <c r="A22" s="5"/>
      <c r="B22" s="52" t="s">
        <v>45</v>
      </c>
      <c r="C22" s="53"/>
      <c r="D22" s="53"/>
      <c r="E22" s="54"/>
      <c r="F22" s="55" t="s">
        <v>20</v>
      </c>
      <c r="G22" s="56"/>
      <c r="H22" s="57">
        <f>H21</f>
        <v>0</v>
      </c>
    </row>
    <row r="23" spans="1:8" ht="21.75" customHeight="1" thickBot="1">
      <c r="A23" s="5"/>
      <c r="B23" s="58" t="s">
        <v>46</v>
      </c>
      <c r="C23" s="28"/>
      <c r="D23" s="28"/>
      <c r="E23" s="29"/>
      <c r="F23" s="59" t="s">
        <v>21</v>
      </c>
      <c r="G23" s="60"/>
      <c r="H23" s="61">
        <f>H21-H22</f>
        <v>0</v>
      </c>
    </row>
    <row r="24" spans="1:8" ht="15" customHeight="1" hidden="1">
      <c r="A24" s="5"/>
      <c r="B24" s="5"/>
      <c r="C24" s="5"/>
      <c r="D24" s="5"/>
      <c r="E24" s="62"/>
      <c r="F24" s="5"/>
      <c r="G24" s="5"/>
      <c r="H24" s="5"/>
    </row>
    <row r="25" spans="1:8" ht="36" customHeight="1" hidden="1">
      <c r="A25" s="5"/>
      <c r="B25" s="5"/>
      <c r="C25" s="5"/>
      <c r="D25" s="5"/>
      <c r="E25" s="62"/>
      <c r="F25" s="5"/>
      <c r="G25" s="5"/>
      <c r="H25" s="5"/>
    </row>
    <row r="26" spans="1:8" ht="36" customHeight="1" hidden="1">
      <c r="A26" s="5"/>
      <c r="B26" s="5"/>
      <c r="C26" s="5"/>
      <c r="D26" s="5"/>
      <c r="E26" s="62"/>
      <c r="F26" s="5"/>
      <c r="G26" s="5"/>
      <c r="H26" s="5"/>
    </row>
    <row r="27" spans="1:8" ht="36" customHeight="1" hidden="1">
      <c r="A27" s="5"/>
      <c r="B27" s="5"/>
      <c r="C27" s="5"/>
      <c r="D27" s="5"/>
      <c r="E27" s="62"/>
      <c r="F27" s="5"/>
      <c r="G27" s="5"/>
      <c r="H27" s="5"/>
    </row>
    <row r="28" spans="1:8" ht="36" customHeight="1" hidden="1">
      <c r="A28" s="5"/>
      <c r="B28" s="5"/>
      <c r="C28" s="5"/>
      <c r="D28" s="5"/>
      <c r="E28" s="62"/>
      <c r="F28" s="5"/>
      <c r="G28" s="5"/>
      <c r="H28" s="5"/>
    </row>
    <row r="29" spans="1:8" ht="13.5" customHeight="1">
      <c r="A29" s="5"/>
      <c r="B29" s="6"/>
      <c r="C29" s="6"/>
      <c r="D29" s="6"/>
      <c r="E29" s="6"/>
      <c r="F29" s="6"/>
      <c r="G29" s="6"/>
      <c r="H29" s="6"/>
    </row>
    <row r="30" spans="1:8" s="3" customFormat="1" ht="24.75" customHeight="1">
      <c r="A30" s="7"/>
      <c r="B30" s="8" t="s">
        <v>47</v>
      </c>
      <c r="C30" s="8"/>
      <c r="D30" s="8"/>
      <c r="E30" s="8"/>
      <c r="F30" s="8"/>
      <c r="G30" s="8"/>
      <c r="H30" s="8"/>
    </row>
    <row r="31" spans="1:8" s="4" customFormat="1" ht="24.75" customHeight="1">
      <c r="A31" s="7"/>
      <c r="B31" s="8" t="s">
        <v>56</v>
      </c>
      <c r="C31" s="8"/>
      <c r="D31" s="8"/>
      <c r="E31" s="8"/>
      <c r="F31" s="8"/>
      <c r="G31" s="8"/>
      <c r="H31" s="8"/>
    </row>
    <row r="32" spans="1:8" s="3" customFormat="1" ht="21" customHeight="1">
      <c r="A32" s="7"/>
      <c r="B32" s="8"/>
      <c r="C32" s="8"/>
      <c r="D32" s="8"/>
      <c r="E32" s="8"/>
      <c r="F32" s="8"/>
      <c r="G32" s="8"/>
      <c r="H32" s="8"/>
    </row>
    <row r="33" spans="1:8" ht="24.75" customHeight="1">
      <c r="A33" s="5"/>
      <c r="B33" s="6" t="s">
        <v>55</v>
      </c>
      <c r="C33" s="6"/>
      <c r="D33" s="6"/>
      <c r="E33" s="6"/>
      <c r="F33" s="6"/>
      <c r="G33" s="6"/>
      <c r="H33" s="6"/>
    </row>
    <row r="34" spans="1:8" ht="21" customHeight="1">
      <c r="A34" s="5"/>
      <c r="B34" s="6"/>
      <c r="C34" s="6"/>
      <c r="D34" s="6"/>
      <c r="E34" s="6"/>
      <c r="F34" s="6"/>
      <c r="G34" s="6"/>
      <c r="H34" s="6"/>
    </row>
    <row r="35" spans="1:8" ht="13.5" customHeight="1">
      <c r="A35" s="5"/>
      <c r="B35" s="8" t="s">
        <v>58</v>
      </c>
      <c r="C35" s="8"/>
      <c r="D35" s="8"/>
      <c r="E35" s="8"/>
      <c r="F35" s="8"/>
      <c r="G35" s="8"/>
      <c r="H35" s="8"/>
    </row>
    <row r="36" spans="1:8" ht="13.5" customHeight="1">
      <c r="A36" s="5"/>
      <c r="B36" s="6"/>
      <c r="C36" s="6"/>
      <c r="D36" s="6"/>
      <c r="E36" s="6"/>
      <c r="F36" s="6"/>
      <c r="G36" s="6"/>
      <c r="H36" s="6"/>
    </row>
    <row r="37" spans="1:8" ht="39.75" customHeight="1">
      <c r="A37" s="5"/>
      <c r="B37" s="6"/>
      <c r="C37" s="6"/>
      <c r="D37" s="6"/>
      <c r="E37" s="6"/>
      <c r="F37" s="6"/>
      <c r="G37" s="6"/>
      <c r="H37" s="6"/>
    </row>
    <row r="38" spans="1:8" ht="60.75" customHeight="1">
      <c r="A38" s="5"/>
      <c r="B38" s="9" t="s">
        <v>57</v>
      </c>
      <c r="C38" s="9"/>
      <c r="D38" s="9"/>
      <c r="E38" s="9"/>
      <c r="F38" s="9"/>
      <c r="G38" s="9"/>
      <c r="H38" s="9"/>
    </row>
    <row r="39" spans="1:8" ht="36" customHeight="1">
      <c r="A39" s="5"/>
      <c r="B39" s="6"/>
      <c r="C39" s="6"/>
      <c r="D39" s="6"/>
      <c r="E39" s="6"/>
      <c r="F39" s="6"/>
      <c r="G39" s="6"/>
      <c r="H39" s="6"/>
    </row>
  </sheetData>
  <sheetProtection/>
  <mergeCells count="23">
    <mergeCell ref="B39:H39"/>
    <mergeCell ref="B1:H1"/>
    <mergeCell ref="B35:H35"/>
    <mergeCell ref="B38:H38"/>
    <mergeCell ref="B29:H29"/>
    <mergeCell ref="B32:H32"/>
    <mergeCell ref="B36:H36"/>
    <mergeCell ref="B34:H34"/>
    <mergeCell ref="B37:H37"/>
    <mergeCell ref="B30:H30"/>
    <mergeCell ref="F23:G23"/>
    <mergeCell ref="F21:G21"/>
    <mergeCell ref="F22:G22"/>
    <mergeCell ref="E4:H4"/>
    <mergeCell ref="E5:H5"/>
    <mergeCell ref="E6:H6"/>
    <mergeCell ref="E7:H7"/>
    <mergeCell ref="C2:H3"/>
    <mergeCell ref="B22:E22"/>
    <mergeCell ref="C21:E21"/>
    <mergeCell ref="B23:E23"/>
    <mergeCell ref="B31:H31"/>
    <mergeCell ref="B33:H33"/>
  </mergeCells>
  <hyperlinks>
    <hyperlink ref="B38" r:id="rId1" display="www.baff.lt"/>
  </hyperlinks>
  <printOptions/>
  <pageMargins left="0.3" right="0.3" top="0.75" bottom="0.75" header="0.05" footer="0.05"/>
  <pageSetup orientation="portrait" paperSize="9"/>
  <ignoredErrors>
    <ignoredError sqref="G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2023-07-07T16:52:50Z</cp:lastPrinted>
  <dcterms:created xsi:type="dcterms:W3CDTF">2020-05-06T10:41:20Z</dcterms:created>
  <dcterms:modified xsi:type="dcterms:W3CDTF">2023-09-04T12:19:07Z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